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2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Y21" i="2" l="1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N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Z7" i="2"/>
  <c r="Z8" i="2"/>
  <c r="AA8" i="2" s="1"/>
  <c r="AB8" i="2" s="1"/>
  <c r="Z9" i="2"/>
  <c r="Z10" i="2"/>
  <c r="Z11" i="2"/>
  <c r="Z12" i="2"/>
  <c r="AA12" i="2" s="1"/>
  <c r="AB12" i="2" s="1"/>
  <c r="Z13" i="2"/>
  <c r="Z14" i="2"/>
  <c r="AA14" i="2" s="1"/>
  <c r="AB14" i="2" s="1"/>
  <c r="Z15" i="2"/>
  <c r="Z16" i="2"/>
  <c r="AA16" i="2" s="1"/>
  <c r="AB16" i="2" s="1"/>
  <c r="Z17" i="2"/>
  <c r="Z18" i="2"/>
  <c r="AA18" i="2" s="1"/>
  <c r="AB18" i="2" s="1"/>
  <c r="Z19" i="2"/>
  <c r="Z20" i="2"/>
  <c r="AA20" i="2" s="1"/>
  <c r="AB20" i="2" s="1"/>
  <c r="Z21" i="2"/>
  <c r="Z6" i="2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Y22" i="2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<sst xmlns="http://schemas.openxmlformats.org/spreadsheetml/2006/main" count="88" uniqueCount="63">
  <si>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</si>
  <si>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</si>
  <si>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</si>
  <si>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</si>
  <si>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</si>
  <si>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</si>
  <si>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</si>
  <si>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</si>
  <si>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</si>
  <si>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</si>
  <si>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</si>
  <si>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</si>
  <si>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</si>
  <si>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</si>
  <si>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</si>
  <si>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</si>
  <si>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</si>
  <si>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</si>
  <si>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</si>
  <si>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</si>
  <si>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</si>
  <si>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</si>
  <si>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</si>
  <si>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</si>
  <si>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</si>
  <si>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</si>
  <si>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</si>
  <si>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</si>
  <si>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</si>
  <si>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</si>
  <si>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</si>
  <si>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</si>
  <si>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</si>
  <si>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</si>
  <si>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</si>
  <si>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</si>
  <si>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</si>
  <si>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</si>
  <si>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</si>
  <si>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</si>
  <si>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</si>
  <si>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</si>
  <si>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</si>
  <si>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</si>
  <si>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</si>
  <si>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</si>
  <si>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</si>
  <si>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</si>
  <si>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</si>
  <si>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</si>
  <si>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</si>
  <si>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</si>
  <si>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</si>
  <si>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</si>
  <si>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</si>
  <si>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</si>
  <si>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</si>
  <si>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</si>
  <si>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</si>
  <si>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 xml:space="preserve"> Οικονομική</t>
  </si>
  <si>
    <t>Απρ.' 20</t>
  </si>
  <si>
    <t>ΠΙΝΑΚΑΣ 12 : Εγγεγραμμένη Ανεργία κατά Οικονομική Δραστηριότητα και Επαρχία τον Απριλίου και Μάιο του 2020</t>
  </si>
  <si>
    <t>Μάης'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</si>
</sst>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6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Border="1"/>
    <xf numFmtId="17" fontId="6" fillId="0" borderId="1" xfId="0" applyNumberFormat="1" applyFont="1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0" fillId="0" borderId="1" xfId="0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abSelected="1" zoomScale="85" zoomScaleNormal="85" workbookViewId="0">
      <selection activeCell="S28" sqref="S28"/>
    </sheetView>
  </sheetViews>
  <sheetFormatPr defaultRowHeight="13.2" x14ac:dyDescent="0.25"/>
  <cols>
    <col min="1" max="1" width="0.6640625" customWidth="1"/>
    <col min="2" max="3" width="2.88671875" customWidth="1"/>
    <col min="4" max="4" width="18.5546875" customWidth="1"/>
    <col min="5" max="5" width="9" customWidth="1"/>
    <col min="6" max="6" width="8.88671875" customWidth="1"/>
    <col min="7" max="7" width="6" style="2" customWidth="1"/>
    <col min="8" max="8" width="5.88671875" style="2" customWidth="1"/>
    <col min="9" max="10" width="8.6640625" customWidth="1"/>
    <col min="11" max="11" width="5.88671875" style="2" customWidth="1"/>
    <col min="12" max="12" width="7.33203125" style="2" customWidth="1"/>
    <col min="13" max="13" width="8.6640625" style="2" customWidth="1"/>
    <col min="14" max="14" width="8.88671875" style="2" customWidth="1"/>
    <col min="15" max="15" width="6" style="2" customWidth="1"/>
    <col min="16" max="16" width="7.44140625" style="2" customWidth="1"/>
    <col min="17" max="17" width="9.33203125" customWidth="1"/>
    <col min="18" max="18" width="9" customWidth="1"/>
    <col min="19" max="19" width="7.109375" style="2" customWidth="1"/>
    <col min="20" max="20" width="6.44140625" style="2" customWidth="1"/>
    <col min="21" max="22" width="8.44140625" customWidth="1"/>
    <col min="23" max="23" width="6" customWidth="1"/>
    <col min="24" max="24" width="6.6640625" customWidth="1"/>
    <col min="25" max="25" width="9.5546875" customWidth="1"/>
    <col min="26" max="26" width="9" customWidth="1"/>
    <col min="27" max="27" width="7.5546875" customWidth="1"/>
    <col min="28" max="28" width="6.44140625" customWidth="1"/>
  </cols>
  <sheetData>
    <row r="1" spans="2:29" x14ac:dyDescent="0.25">
      <c r="B1" s="53" t="s">
        <v>61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6"/>
      <c r="AB1" s="6"/>
    </row>
    <row r="2" spans="2:29" s="3" customFormat="1" ht="16.5" customHeight="1" thickBot="1" x14ac:dyDescent="0.3">
      <c r="B2" s="15"/>
      <c r="C2" s="15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5">
      <c r="B3" s="31"/>
      <c r="C3" s="32"/>
      <c r="D3" s="32" t="s">
        <v>59</v>
      </c>
      <c r="E3" s="49" t="s">
        <v>5</v>
      </c>
      <c r="F3" s="50"/>
      <c r="G3" s="50"/>
      <c r="H3" s="51"/>
      <c r="I3" s="49" t="s">
        <v>37</v>
      </c>
      <c r="J3" s="50"/>
      <c r="K3" s="50"/>
      <c r="L3" s="51"/>
      <c r="M3" s="49" t="s">
        <v>38</v>
      </c>
      <c r="N3" s="50"/>
      <c r="O3" s="50"/>
      <c r="P3" s="51"/>
      <c r="Q3" s="49" t="s">
        <v>2</v>
      </c>
      <c r="R3" s="50"/>
      <c r="S3" s="50"/>
      <c r="T3" s="51"/>
      <c r="U3" s="49" t="s">
        <v>6</v>
      </c>
      <c r="V3" s="50"/>
      <c r="W3" s="50"/>
      <c r="X3" s="51"/>
      <c r="Y3" s="49" t="s">
        <v>4</v>
      </c>
      <c r="Z3" s="50"/>
      <c r="AA3" s="50"/>
      <c r="AB3" s="52"/>
    </row>
    <row r="4" spans="2:29" s="3" customFormat="1" ht="16.5" customHeight="1" x14ac:dyDescent="0.25">
      <c r="B4" s="33"/>
      <c r="C4" s="23"/>
      <c r="D4" s="20" t="s">
        <v>3</v>
      </c>
      <c r="E4" s="28" t="s">
        <v>60</v>
      </c>
      <c r="F4" s="28" t="s">
        <v>62</v>
      </c>
      <c r="G4" s="54" t="s">
        <v>1</v>
      </c>
      <c r="H4" s="54"/>
      <c r="I4" s="28" t="s">
        <v>60</v>
      </c>
      <c r="J4" s="28" t="s">
        <v>62</v>
      </c>
      <c r="K4" s="54" t="s">
        <v>1</v>
      </c>
      <c r="L4" s="54"/>
      <c r="M4" s="28" t="s">
        <v>60</v>
      </c>
      <c r="N4" s="28" t="s">
        <v>62</v>
      </c>
      <c r="O4" s="54" t="s">
        <v>1</v>
      </c>
      <c r="P4" s="54"/>
      <c r="Q4" s="28" t="s">
        <v>60</v>
      </c>
      <c r="R4" s="28" t="s">
        <v>62</v>
      </c>
      <c r="S4" s="54" t="s">
        <v>1</v>
      </c>
      <c r="T4" s="54"/>
      <c r="U4" s="28" t="s">
        <v>60</v>
      </c>
      <c r="V4" s="28" t="s">
        <v>62</v>
      </c>
      <c r="W4" s="54" t="s">
        <v>1</v>
      </c>
      <c r="X4" s="54"/>
      <c r="Y4" s="28" t="s">
        <v>60</v>
      </c>
      <c r="Z4" s="28" t="s">
        <v>62</v>
      </c>
      <c r="AA4" s="54" t="s">
        <v>1</v>
      </c>
      <c r="AB4" s="55"/>
      <c r="AC4" s="24"/>
    </row>
    <row r="5" spans="2:29" s="3" customFormat="1" ht="16.5" customHeight="1" x14ac:dyDescent="0.3">
      <c r="B5" s="34" t="s">
        <v>42</v>
      </c>
      <c r="C5" s="29" t="s">
        <v>43</v>
      </c>
      <c r="D5" s="23"/>
      <c r="E5" s="23"/>
      <c r="F5" s="23"/>
      <c r="G5" s="45" t="s">
        <v>40</v>
      </c>
      <c r="H5" s="45" t="s">
        <v>8</v>
      </c>
      <c r="I5" s="23"/>
      <c r="J5" s="23"/>
      <c r="K5" s="45" t="s">
        <v>40</v>
      </c>
      <c r="L5" s="45" t="s">
        <v>8</v>
      </c>
      <c r="M5" s="17"/>
      <c r="N5" s="17"/>
      <c r="O5" s="45" t="s">
        <v>40</v>
      </c>
      <c r="P5" s="45" t="s">
        <v>8</v>
      </c>
      <c r="Q5" s="23"/>
      <c r="R5" s="23"/>
      <c r="S5" s="45" t="s">
        <v>40</v>
      </c>
      <c r="T5" s="45" t="s">
        <v>8</v>
      </c>
      <c r="U5" s="23"/>
      <c r="V5" s="23"/>
      <c r="W5" s="45" t="s">
        <v>40</v>
      </c>
      <c r="X5" s="45" t="s">
        <v>8</v>
      </c>
      <c r="Y5" s="23"/>
      <c r="Z5" s="23"/>
      <c r="AA5" s="45" t="s">
        <v>40</v>
      </c>
      <c r="AB5" s="46" t="s">
        <v>8</v>
      </c>
    </row>
    <row r="6" spans="2:29" s="3" customFormat="1" ht="16.5" customHeight="1" x14ac:dyDescent="0.3">
      <c r="B6" s="35" t="s">
        <v>23</v>
      </c>
      <c r="C6" s="30" t="s">
        <v>44</v>
      </c>
      <c r="D6" s="20" t="s">
        <v>9</v>
      </c>
      <c r="E6" s="17">
        <v>41</v>
      </c>
      <c r="F6" s="17">
        <v>43</v>
      </c>
      <c r="G6" s="11">
        <f>F6-E6</f>
        <v>2</v>
      </c>
      <c r="H6" s="19">
        <f>G6/E6</f>
        <v>4.878048780487805E-2</v>
      </c>
      <c r="I6" s="17">
        <v>27</v>
      </c>
      <c r="J6" s="17">
        <v>27</v>
      </c>
      <c r="K6" s="11">
        <f>J6-I6</f>
        <v>0</v>
      </c>
      <c r="L6" s="19">
        <f>K6/I6</f>
        <v>0</v>
      </c>
      <c r="M6" s="17">
        <v>13</v>
      </c>
      <c r="N6" s="17">
        <v>13</v>
      </c>
      <c r="O6" s="11">
        <f>N6-M6</f>
        <v>0</v>
      </c>
      <c r="P6" s="19">
        <f>O6/M6</f>
        <v>0</v>
      </c>
      <c r="Q6" s="17">
        <v>52</v>
      </c>
      <c r="R6" s="17">
        <v>55</v>
      </c>
      <c r="S6" s="11">
        <f>R6-Q6</f>
        <v>3</v>
      </c>
      <c r="T6" s="19">
        <f>S6/Q6</f>
        <v>5.7692307692307696E-2</v>
      </c>
      <c r="U6" s="17">
        <v>21</v>
      </c>
      <c r="V6" s="17">
        <v>21</v>
      </c>
      <c r="W6" s="11">
        <f>V6-U6</f>
        <v>0</v>
      </c>
      <c r="X6" s="19">
        <f>W6/U6</f>
        <v>0</v>
      </c>
      <c r="Y6" s="17">
        <f>E6+I6+M6+Q6+U6</f>
        <v>154</v>
      </c>
      <c r="Z6" s="17">
        <f>F6+J6+N6+R6+V6</f>
        <v>159</v>
      </c>
      <c r="AA6" s="11">
        <f>Z6-Y6</f>
        <v>5</v>
      </c>
      <c r="AB6" s="18">
        <f>AA6/Y6</f>
        <v>3.2467532467532464E-2</v>
      </c>
      <c r="AC6" s="24"/>
    </row>
    <row r="7" spans="2:29" s="3" customFormat="1" ht="16.5" customHeight="1" x14ac:dyDescent="0.3">
      <c r="B7" s="35" t="s">
        <v>24</v>
      </c>
      <c r="C7" s="30" t="s">
        <v>45</v>
      </c>
      <c r="D7" s="20" t="s">
        <v>10</v>
      </c>
      <c r="E7" s="17">
        <v>15</v>
      </c>
      <c r="F7" s="17">
        <v>15</v>
      </c>
      <c r="G7" s="11">
        <f t="shared" ref="G7:G22" si="0">F7-E7</f>
        <v>0</v>
      </c>
      <c r="H7" s="19">
        <f t="shared" ref="H7:H22" si="1">G7/E7</f>
        <v>0</v>
      </c>
      <c r="I7" s="17">
        <v>12</v>
      </c>
      <c r="J7" s="17">
        <v>12</v>
      </c>
      <c r="K7" s="11">
        <f t="shared" ref="K7:K21" si="2">J7-I7</f>
        <v>0</v>
      </c>
      <c r="L7" s="19">
        <f t="shared" ref="L7:L21" si="3">K7/I7</f>
        <v>0</v>
      </c>
      <c r="M7" s="17">
        <v>4</v>
      </c>
      <c r="N7" s="17">
        <v>4</v>
      </c>
      <c r="O7" s="11">
        <f t="shared" ref="O7:O21" si="4">N7-M7</f>
        <v>0</v>
      </c>
      <c r="P7" s="19">
        <f t="shared" ref="P7:P21" si="5">O7/M7</f>
        <v>0</v>
      </c>
      <c r="Q7" s="17">
        <v>4</v>
      </c>
      <c r="R7" s="17">
        <v>5</v>
      </c>
      <c r="S7" s="11">
        <f t="shared" ref="S7:S21" si="6">R7-Q7</f>
        <v>1</v>
      </c>
      <c r="T7" s="19">
        <f t="shared" ref="T7:T21" si="7">S7/Q7</f>
        <v>0.25</v>
      </c>
      <c r="U7" s="17">
        <v>3</v>
      </c>
      <c r="V7" s="17">
        <v>3</v>
      </c>
      <c r="W7" s="11">
        <f t="shared" ref="W7:W22" si="8">V7-U7</f>
        <v>0</v>
      </c>
      <c r="X7" s="19">
        <f t="shared" ref="X7:X21" si="9">W7/U7</f>
        <v>0</v>
      </c>
      <c r="Y7" s="17">
        <f t="shared" ref="Y7:Z21" si="10">E7+I7+M7+Q7+U7</f>
        <v>38</v>
      </c>
      <c r="Z7" s="17">
        <f t="shared" si="10"/>
        <v>39</v>
      </c>
      <c r="AA7" s="11">
        <f t="shared" ref="AA7:AA21" si="11">Z7-Y7</f>
        <v>1</v>
      </c>
      <c r="AB7" s="18">
        <f t="shared" ref="AB7:AB21" si="12">AA7/Y7</f>
        <v>2.6315789473684209E-2</v>
      </c>
      <c r="AC7" s="24"/>
    </row>
    <row r="8" spans="2:29" s="9" customFormat="1" ht="16.5" customHeight="1" x14ac:dyDescent="0.3">
      <c r="B8" s="35" t="s">
        <v>25</v>
      </c>
      <c r="C8" s="30" t="s">
        <v>46</v>
      </c>
      <c r="D8" s="21" t="s">
        <v>11</v>
      </c>
      <c r="E8" s="17">
        <v>683</v>
      </c>
      <c r="F8" s="17">
        <v>707</v>
      </c>
      <c r="G8" s="11">
        <f t="shared" si="0"/>
        <v>24</v>
      </c>
      <c r="H8" s="19">
        <f t="shared" si="1"/>
        <v>3.5139092240117131E-2</v>
      </c>
      <c r="I8" s="17">
        <v>303</v>
      </c>
      <c r="J8" s="17">
        <v>324</v>
      </c>
      <c r="K8" s="11">
        <f t="shared" si="2"/>
        <v>21</v>
      </c>
      <c r="L8" s="19">
        <f t="shared" si="3"/>
        <v>6.9306930693069313E-2</v>
      </c>
      <c r="M8" s="17">
        <v>111</v>
      </c>
      <c r="N8" s="17">
        <v>104</v>
      </c>
      <c r="O8" s="11">
        <f t="shared" si="4"/>
        <v>-7</v>
      </c>
      <c r="P8" s="19">
        <f t="shared" si="5"/>
        <v>-6.3063063063063057E-2</v>
      </c>
      <c r="Q8" s="17">
        <v>424</v>
      </c>
      <c r="R8" s="17">
        <v>450</v>
      </c>
      <c r="S8" s="11">
        <f t="shared" si="6"/>
        <v>26</v>
      </c>
      <c r="T8" s="19">
        <f t="shared" si="7"/>
        <v>6.1320754716981132E-2</v>
      </c>
      <c r="U8" s="17">
        <v>109</v>
      </c>
      <c r="V8" s="17">
        <v>115</v>
      </c>
      <c r="W8" s="11">
        <f t="shared" si="8"/>
        <v>6</v>
      </c>
      <c r="X8" s="19">
        <f t="shared" si="9"/>
        <v>5.5045871559633031E-2</v>
      </c>
      <c r="Y8" s="17">
        <f t="shared" si="10"/>
        <v>1630</v>
      </c>
      <c r="Z8" s="17">
        <f t="shared" si="10"/>
        <v>1700</v>
      </c>
      <c r="AA8" s="11">
        <f t="shared" si="11"/>
        <v>70</v>
      </c>
      <c r="AB8" s="18">
        <f t="shared" si="12"/>
        <v>4.2944785276073622E-2</v>
      </c>
      <c r="AC8" s="25"/>
    </row>
    <row r="9" spans="2:29" s="3" customFormat="1" ht="16.5" customHeight="1" x14ac:dyDescent="0.3">
      <c r="B9" s="35" t="s">
        <v>26</v>
      </c>
      <c r="C9" s="30" t="s">
        <v>47</v>
      </c>
      <c r="D9" s="21" t="s">
        <v>12</v>
      </c>
      <c r="E9" s="17">
        <v>7</v>
      </c>
      <c r="F9" s="17">
        <v>8</v>
      </c>
      <c r="G9" s="11">
        <f t="shared" si="0"/>
        <v>1</v>
      </c>
      <c r="H9" s="19">
        <f t="shared" si="1"/>
        <v>0.14285714285714285</v>
      </c>
      <c r="I9" s="17">
        <v>3</v>
      </c>
      <c r="J9" s="17">
        <v>3</v>
      </c>
      <c r="K9" s="11">
        <f t="shared" si="2"/>
        <v>0</v>
      </c>
      <c r="L9" s="19">
        <f t="shared" si="3"/>
        <v>0</v>
      </c>
      <c r="M9" s="17"/>
      <c r="N9" s="17"/>
      <c r="O9" s="11">
        <f t="shared" si="4"/>
        <v>0</v>
      </c>
      <c r="P9" s="19" t="e">
        <f t="shared" si="5"/>
        <v>#DIV/0!</v>
      </c>
      <c r="Q9" s="17">
        <v>3</v>
      </c>
      <c r="R9" s="17">
        <v>4</v>
      </c>
      <c r="S9" s="11">
        <f t="shared" si="6"/>
        <v>1</v>
      </c>
      <c r="T9" s="19">
        <f t="shared" si="7"/>
        <v>0.33333333333333331</v>
      </c>
      <c r="U9" s="17"/>
      <c r="V9" s="17"/>
      <c r="W9" s="11">
        <f t="shared" si="8"/>
        <v>0</v>
      </c>
      <c r="X9" s="19" t="e">
        <f t="shared" si="9"/>
        <v>#DIV/0!</v>
      </c>
      <c r="Y9" s="17">
        <f t="shared" si="10"/>
        <v>13</v>
      </c>
      <c r="Z9" s="17">
        <f t="shared" si="10"/>
        <v>15</v>
      </c>
      <c r="AA9" s="11">
        <f t="shared" si="11"/>
        <v>2</v>
      </c>
      <c r="AB9" s="18">
        <f t="shared" si="12"/>
        <v>0.15384615384615385</v>
      </c>
      <c r="AC9" s="24"/>
    </row>
    <row r="10" spans="2:29" s="3" customFormat="1" ht="16.5" customHeight="1" x14ac:dyDescent="0.3">
      <c r="B10" s="35" t="s">
        <v>27</v>
      </c>
      <c r="C10" s="30" t="s">
        <v>48</v>
      </c>
      <c r="D10" s="22" t="s">
        <v>13</v>
      </c>
      <c r="E10" s="17">
        <v>38</v>
      </c>
      <c r="F10" s="17">
        <v>39</v>
      </c>
      <c r="G10" s="11">
        <f t="shared" si="0"/>
        <v>1</v>
      </c>
      <c r="H10" s="19">
        <f t="shared" si="1"/>
        <v>2.6315789473684209E-2</v>
      </c>
      <c r="I10" s="17">
        <v>24</v>
      </c>
      <c r="J10" s="17">
        <v>29</v>
      </c>
      <c r="K10" s="11">
        <f t="shared" si="2"/>
        <v>5</v>
      </c>
      <c r="L10" s="19">
        <f t="shared" si="3"/>
        <v>0.20833333333333334</v>
      </c>
      <c r="M10" s="17">
        <v>3</v>
      </c>
      <c r="N10" s="17">
        <v>3</v>
      </c>
      <c r="O10" s="11">
        <f t="shared" si="4"/>
        <v>0</v>
      </c>
      <c r="P10" s="19">
        <f t="shared" si="5"/>
        <v>0</v>
      </c>
      <c r="Q10" s="17">
        <v>20</v>
      </c>
      <c r="R10" s="17">
        <v>22</v>
      </c>
      <c r="S10" s="11">
        <f t="shared" si="6"/>
        <v>2</v>
      </c>
      <c r="T10" s="19">
        <f t="shared" si="7"/>
        <v>0.1</v>
      </c>
      <c r="U10" s="17">
        <v>8</v>
      </c>
      <c r="V10" s="17">
        <v>7</v>
      </c>
      <c r="W10" s="11">
        <f t="shared" si="8"/>
        <v>-1</v>
      </c>
      <c r="X10" s="19">
        <f t="shared" si="9"/>
        <v>-0.125</v>
      </c>
      <c r="Y10" s="17">
        <f t="shared" si="10"/>
        <v>93</v>
      </c>
      <c r="Z10" s="17">
        <f t="shared" si="10"/>
        <v>100</v>
      </c>
      <c r="AA10" s="11">
        <f t="shared" si="11"/>
        <v>7</v>
      </c>
      <c r="AB10" s="18">
        <f t="shared" si="12"/>
        <v>7.5268817204301078E-2</v>
      </c>
      <c r="AC10" s="24"/>
    </row>
    <row r="11" spans="2:29" s="3" customFormat="1" ht="16.5" customHeight="1" x14ac:dyDescent="0.3">
      <c r="B11" s="35" t="s">
        <v>28</v>
      </c>
      <c r="C11" s="30" t="s">
        <v>49</v>
      </c>
      <c r="D11" s="22" t="s">
        <v>14</v>
      </c>
      <c r="E11" s="17">
        <v>488</v>
      </c>
      <c r="F11" s="17">
        <v>502</v>
      </c>
      <c r="G11" s="11">
        <f t="shared" si="0"/>
        <v>14</v>
      </c>
      <c r="H11" s="19">
        <f t="shared" si="1"/>
        <v>2.8688524590163935E-2</v>
      </c>
      <c r="I11" s="17">
        <v>192</v>
      </c>
      <c r="J11" s="17">
        <v>199</v>
      </c>
      <c r="K11" s="11">
        <f t="shared" si="2"/>
        <v>7</v>
      </c>
      <c r="L11" s="19">
        <f t="shared" si="3"/>
        <v>3.6458333333333336E-2</v>
      </c>
      <c r="M11" s="17">
        <v>139</v>
      </c>
      <c r="N11" s="17">
        <v>141</v>
      </c>
      <c r="O11" s="11">
        <f t="shared" si="4"/>
        <v>2</v>
      </c>
      <c r="P11" s="19">
        <f t="shared" si="5"/>
        <v>1.4388489208633094E-2</v>
      </c>
      <c r="Q11" s="17">
        <v>494</v>
      </c>
      <c r="R11" s="17">
        <v>525</v>
      </c>
      <c r="S11" s="11">
        <f t="shared" si="6"/>
        <v>31</v>
      </c>
      <c r="T11" s="19">
        <f t="shared" si="7"/>
        <v>6.2753036437246959E-2</v>
      </c>
      <c r="U11" s="17">
        <v>232</v>
      </c>
      <c r="V11" s="17">
        <v>244</v>
      </c>
      <c r="W11" s="11">
        <f t="shared" si="8"/>
        <v>12</v>
      </c>
      <c r="X11" s="19">
        <f t="shared" si="9"/>
        <v>5.1724137931034482E-2</v>
      </c>
      <c r="Y11" s="17">
        <f t="shared" si="10"/>
        <v>1545</v>
      </c>
      <c r="Z11" s="17">
        <f t="shared" si="10"/>
        <v>1611</v>
      </c>
      <c r="AA11" s="11">
        <f t="shared" si="11"/>
        <v>66</v>
      </c>
      <c r="AB11" s="18">
        <f t="shared" si="12"/>
        <v>4.2718446601941747E-2</v>
      </c>
      <c r="AC11" s="24"/>
    </row>
    <row r="12" spans="2:29" s="3" customFormat="1" ht="16.5" customHeight="1" x14ac:dyDescent="0.3">
      <c r="B12" s="35" t="s">
        <v>29</v>
      </c>
      <c r="C12" s="30" t="s">
        <v>50</v>
      </c>
      <c r="D12" s="21" t="s">
        <v>15</v>
      </c>
      <c r="E12" s="17">
        <v>1553</v>
      </c>
      <c r="F12" s="17">
        <v>1636</v>
      </c>
      <c r="G12" s="11">
        <f t="shared" si="0"/>
        <v>83</v>
      </c>
      <c r="H12" s="19">
        <f t="shared" si="1"/>
        <v>5.3444945267224729E-2</v>
      </c>
      <c r="I12" s="17">
        <v>899</v>
      </c>
      <c r="J12" s="17">
        <v>932</v>
      </c>
      <c r="K12" s="11">
        <f t="shared" si="2"/>
        <v>33</v>
      </c>
      <c r="L12" s="19">
        <f t="shared" si="3"/>
        <v>3.6707452725250278E-2</v>
      </c>
      <c r="M12" s="17">
        <v>623</v>
      </c>
      <c r="N12" s="17">
        <v>650</v>
      </c>
      <c r="O12" s="11">
        <f t="shared" si="4"/>
        <v>27</v>
      </c>
      <c r="P12" s="19">
        <f t="shared" si="5"/>
        <v>4.3338683788121987E-2</v>
      </c>
      <c r="Q12" s="17">
        <v>1269</v>
      </c>
      <c r="R12" s="17">
        <v>1367</v>
      </c>
      <c r="S12" s="11">
        <f t="shared" si="6"/>
        <v>98</v>
      </c>
      <c r="T12" s="19">
        <f t="shared" si="7"/>
        <v>7.7226162332545312E-2</v>
      </c>
      <c r="U12" s="17">
        <v>554</v>
      </c>
      <c r="V12" s="17">
        <v>577</v>
      </c>
      <c r="W12" s="11">
        <f t="shared" si="8"/>
        <v>23</v>
      </c>
      <c r="X12" s="19">
        <f t="shared" si="9"/>
        <v>4.1516245487364621E-2</v>
      </c>
      <c r="Y12" s="17">
        <f t="shared" si="10"/>
        <v>4898</v>
      </c>
      <c r="Z12" s="17">
        <f t="shared" si="10"/>
        <v>5162</v>
      </c>
      <c r="AA12" s="11">
        <f t="shared" si="11"/>
        <v>264</v>
      </c>
      <c r="AB12" s="18">
        <f t="shared" si="12"/>
        <v>5.3899550837076357E-2</v>
      </c>
      <c r="AC12" s="24"/>
    </row>
    <row r="13" spans="2:29" s="3" customFormat="1" ht="16.5" customHeight="1" x14ac:dyDescent="0.3">
      <c r="B13" s="35" t="s">
        <v>30</v>
      </c>
      <c r="C13" s="30" t="s">
        <v>51</v>
      </c>
      <c r="D13" s="21" t="s">
        <v>16</v>
      </c>
      <c r="E13" s="17">
        <v>193</v>
      </c>
      <c r="F13" s="17">
        <v>201</v>
      </c>
      <c r="G13" s="11">
        <f t="shared" si="0"/>
        <v>8</v>
      </c>
      <c r="H13" s="19">
        <f t="shared" si="1"/>
        <v>4.145077720207254E-2</v>
      </c>
      <c r="I13" s="17">
        <v>339</v>
      </c>
      <c r="J13" s="17">
        <v>435</v>
      </c>
      <c r="K13" s="11">
        <f t="shared" si="2"/>
        <v>96</v>
      </c>
      <c r="L13" s="19">
        <f t="shared" si="3"/>
        <v>0.2831858407079646</v>
      </c>
      <c r="M13" s="17">
        <v>203</v>
      </c>
      <c r="N13" s="17">
        <v>205</v>
      </c>
      <c r="O13" s="11">
        <f t="shared" si="4"/>
        <v>2</v>
      </c>
      <c r="P13" s="19">
        <f t="shared" si="5"/>
        <v>9.852216748768473E-3</v>
      </c>
      <c r="Q13" s="17">
        <v>284</v>
      </c>
      <c r="R13" s="17">
        <v>310</v>
      </c>
      <c r="S13" s="11">
        <f t="shared" si="6"/>
        <v>26</v>
      </c>
      <c r="T13" s="19">
        <f t="shared" si="7"/>
        <v>9.154929577464789E-2</v>
      </c>
      <c r="U13" s="17">
        <v>264</v>
      </c>
      <c r="V13" s="17">
        <v>254</v>
      </c>
      <c r="W13" s="11">
        <f t="shared" si="8"/>
        <v>-10</v>
      </c>
      <c r="X13" s="19">
        <f t="shared" si="9"/>
        <v>-3.787878787878788E-2</v>
      </c>
      <c r="Y13" s="17">
        <f t="shared" si="10"/>
        <v>1283</v>
      </c>
      <c r="Z13" s="17">
        <f t="shared" si="10"/>
        <v>1405</v>
      </c>
      <c r="AA13" s="11">
        <f t="shared" si="11"/>
        <v>122</v>
      </c>
      <c r="AB13" s="18">
        <f t="shared" si="12"/>
        <v>9.5089633671083404E-2</v>
      </c>
      <c r="AC13" s="24"/>
    </row>
    <row r="14" spans="2:29" s="3" customFormat="1" ht="16.5" customHeight="1" x14ac:dyDescent="0.3">
      <c r="B14" s="35" t="s">
        <v>31</v>
      </c>
      <c r="C14" s="30" t="s">
        <v>52</v>
      </c>
      <c r="D14" s="22" t="s">
        <v>17</v>
      </c>
      <c r="E14" s="17">
        <v>652</v>
      </c>
      <c r="F14" s="17">
        <v>686</v>
      </c>
      <c r="G14" s="11">
        <f t="shared" si="0"/>
        <v>34</v>
      </c>
      <c r="H14" s="19">
        <f t="shared" si="1"/>
        <v>5.2147239263803678E-2</v>
      </c>
      <c r="I14" s="17">
        <v>1655</v>
      </c>
      <c r="J14" s="17">
        <v>1602</v>
      </c>
      <c r="K14" s="11">
        <f t="shared" si="2"/>
        <v>-53</v>
      </c>
      <c r="L14" s="19">
        <f t="shared" si="3"/>
        <v>-3.2024169184290033E-2</v>
      </c>
      <c r="M14" s="17">
        <v>4389</v>
      </c>
      <c r="N14" s="17">
        <v>4319</v>
      </c>
      <c r="O14" s="11">
        <f t="shared" si="4"/>
        <v>-70</v>
      </c>
      <c r="P14" s="19">
        <f t="shared" si="5"/>
        <v>-1.5948963317384369E-2</v>
      </c>
      <c r="Q14" s="17">
        <v>938</v>
      </c>
      <c r="R14" s="17">
        <v>973</v>
      </c>
      <c r="S14" s="11">
        <f t="shared" si="6"/>
        <v>35</v>
      </c>
      <c r="T14" s="19">
        <f t="shared" si="7"/>
        <v>3.7313432835820892E-2</v>
      </c>
      <c r="U14" s="17">
        <v>1823</v>
      </c>
      <c r="V14" s="17">
        <v>1713</v>
      </c>
      <c r="W14" s="11">
        <f t="shared" si="8"/>
        <v>-110</v>
      </c>
      <c r="X14" s="19">
        <f t="shared" si="9"/>
        <v>-6.0340098738343388E-2</v>
      </c>
      <c r="Y14" s="17">
        <f t="shared" si="10"/>
        <v>9457</v>
      </c>
      <c r="Z14" s="17">
        <f t="shared" si="10"/>
        <v>9293</v>
      </c>
      <c r="AA14" s="11">
        <f t="shared" si="11"/>
        <v>-164</v>
      </c>
      <c r="AB14" s="18">
        <f t="shared" si="12"/>
        <v>-1.7341651686581368E-2</v>
      </c>
      <c r="AC14" s="24"/>
    </row>
    <row r="15" spans="2:29" s="3" customFormat="1" ht="16.5" customHeight="1" x14ac:dyDescent="0.3">
      <c r="B15" s="35" t="s">
        <v>32</v>
      </c>
      <c r="C15" s="30" t="s">
        <v>53</v>
      </c>
      <c r="D15" s="22" t="s">
        <v>36</v>
      </c>
      <c r="E15" s="17">
        <v>298</v>
      </c>
      <c r="F15" s="17">
        <v>331</v>
      </c>
      <c r="G15" s="11">
        <f t="shared" si="0"/>
        <v>33</v>
      </c>
      <c r="H15" s="19">
        <f t="shared" si="1"/>
        <v>0.11073825503355705</v>
      </c>
      <c r="I15" s="17">
        <v>81</v>
      </c>
      <c r="J15" s="17">
        <v>90</v>
      </c>
      <c r="K15" s="11">
        <f t="shared" si="2"/>
        <v>9</v>
      </c>
      <c r="L15" s="19">
        <f t="shared" si="3"/>
        <v>0.1111111111111111</v>
      </c>
      <c r="M15" s="17">
        <v>31</v>
      </c>
      <c r="N15" s="17">
        <v>35</v>
      </c>
      <c r="O15" s="11">
        <f t="shared" si="4"/>
        <v>4</v>
      </c>
      <c r="P15" s="19">
        <f t="shared" si="5"/>
        <v>0.12903225806451613</v>
      </c>
      <c r="Q15" s="17">
        <v>128</v>
      </c>
      <c r="R15" s="17">
        <v>154</v>
      </c>
      <c r="S15" s="11">
        <f t="shared" si="6"/>
        <v>26</v>
      </c>
      <c r="T15" s="19">
        <f t="shared" si="7"/>
        <v>0.203125</v>
      </c>
      <c r="U15" s="17">
        <v>13</v>
      </c>
      <c r="V15" s="17">
        <v>14</v>
      </c>
      <c r="W15" s="11">
        <f t="shared" si="8"/>
        <v>1</v>
      </c>
      <c r="X15" s="19">
        <f t="shared" si="9"/>
        <v>7.6923076923076927E-2</v>
      </c>
      <c r="Y15" s="17">
        <f t="shared" si="10"/>
        <v>551</v>
      </c>
      <c r="Z15" s="17">
        <f t="shared" si="10"/>
        <v>624</v>
      </c>
      <c r="AA15" s="11">
        <f t="shared" si="11"/>
        <v>73</v>
      </c>
      <c r="AB15" s="18">
        <f t="shared" si="12"/>
        <v>0.13248638838475499</v>
      </c>
      <c r="AC15" s="24"/>
    </row>
    <row r="16" spans="2:29" s="3" customFormat="1" ht="16.5" customHeight="1" x14ac:dyDescent="0.3">
      <c r="B16" s="35" t="s">
        <v>33</v>
      </c>
      <c r="C16" s="30" t="s">
        <v>54</v>
      </c>
      <c r="D16" s="20" t="s">
        <v>18</v>
      </c>
      <c r="E16" s="17">
        <v>615</v>
      </c>
      <c r="F16" s="17">
        <v>625</v>
      </c>
      <c r="G16" s="11">
        <f t="shared" si="0"/>
        <v>10</v>
      </c>
      <c r="H16" s="19">
        <f t="shared" si="1"/>
        <v>1.6260162601626018E-2</v>
      </c>
      <c r="I16" s="17">
        <v>164</v>
      </c>
      <c r="J16" s="17">
        <v>168</v>
      </c>
      <c r="K16" s="11">
        <f t="shared" si="2"/>
        <v>4</v>
      </c>
      <c r="L16" s="19">
        <f t="shared" si="3"/>
        <v>2.4390243902439025E-2</v>
      </c>
      <c r="M16" s="17">
        <v>33</v>
      </c>
      <c r="N16" s="17">
        <v>33</v>
      </c>
      <c r="O16" s="11">
        <f t="shared" si="4"/>
        <v>0</v>
      </c>
      <c r="P16" s="19">
        <f t="shared" si="5"/>
        <v>0</v>
      </c>
      <c r="Q16" s="17">
        <v>456</v>
      </c>
      <c r="R16" s="17">
        <v>477</v>
      </c>
      <c r="S16" s="11">
        <f t="shared" si="6"/>
        <v>21</v>
      </c>
      <c r="T16" s="19">
        <f t="shared" si="7"/>
        <v>4.6052631578947366E-2</v>
      </c>
      <c r="U16" s="17">
        <v>115</v>
      </c>
      <c r="V16" s="17">
        <v>115</v>
      </c>
      <c r="W16" s="11">
        <f t="shared" si="8"/>
        <v>0</v>
      </c>
      <c r="X16" s="19">
        <f t="shared" si="9"/>
        <v>0</v>
      </c>
      <c r="Y16" s="17">
        <f t="shared" si="10"/>
        <v>1383</v>
      </c>
      <c r="Z16" s="17">
        <f t="shared" si="10"/>
        <v>1418</v>
      </c>
      <c r="AA16" s="11">
        <f t="shared" si="11"/>
        <v>35</v>
      </c>
      <c r="AB16" s="18">
        <f t="shared" si="12"/>
        <v>2.5307302964569775E-2</v>
      </c>
      <c r="AC16" s="24"/>
    </row>
    <row r="17" spans="2:29" s="4" customFormat="1" ht="16.5" customHeight="1" x14ac:dyDescent="0.3">
      <c r="B17" s="35" t="s">
        <v>34</v>
      </c>
      <c r="C17" s="30" t="s">
        <v>55</v>
      </c>
      <c r="D17" s="20" t="s">
        <v>19</v>
      </c>
      <c r="E17" s="17">
        <v>54</v>
      </c>
      <c r="F17" s="17">
        <v>57</v>
      </c>
      <c r="G17" s="11">
        <f t="shared" si="0"/>
        <v>3</v>
      </c>
      <c r="H17" s="19">
        <f t="shared" si="1"/>
        <v>5.5555555555555552E-2</v>
      </c>
      <c r="I17" s="17">
        <v>40</v>
      </c>
      <c r="J17" s="17">
        <v>44</v>
      </c>
      <c r="K17" s="11">
        <f t="shared" si="2"/>
        <v>4</v>
      </c>
      <c r="L17" s="19">
        <f t="shared" si="3"/>
        <v>0.1</v>
      </c>
      <c r="M17" s="17">
        <v>59</v>
      </c>
      <c r="N17" s="17">
        <v>60</v>
      </c>
      <c r="O17" s="11">
        <f t="shared" si="4"/>
        <v>1</v>
      </c>
      <c r="P17" s="19">
        <f t="shared" si="5"/>
        <v>1.6949152542372881E-2</v>
      </c>
      <c r="Q17" s="17">
        <v>96</v>
      </c>
      <c r="R17" s="17">
        <v>104</v>
      </c>
      <c r="S17" s="11">
        <f t="shared" si="6"/>
        <v>8</v>
      </c>
      <c r="T17" s="19">
        <f t="shared" si="7"/>
        <v>8.3333333333333329E-2</v>
      </c>
      <c r="U17" s="17">
        <v>43</v>
      </c>
      <c r="V17" s="17">
        <v>41</v>
      </c>
      <c r="W17" s="11">
        <f t="shared" si="8"/>
        <v>-2</v>
      </c>
      <c r="X17" s="19">
        <f t="shared" si="9"/>
        <v>-4.6511627906976744E-2</v>
      </c>
      <c r="Y17" s="17">
        <f t="shared" si="10"/>
        <v>292</v>
      </c>
      <c r="Z17" s="17">
        <f t="shared" si="10"/>
        <v>306</v>
      </c>
      <c r="AA17" s="11">
        <f t="shared" si="11"/>
        <v>14</v>
      </c>
      <c r="AB17" s="18">
        <f t="shared" si="12"/>
        <v>4.7945205479452052E-2</v>
      </c>
      <c r="AC17" s="26"/>
    </row>
    <row r="18" spans="2:29" ht="16.5" customHeight="1" x14ac:dyDescent="0.3">
      <c r="B18" s="35" t="s">
        <v>35</v>
      </c>
      <c r="C18" s="30" t="s">
        <v>56</v>
      </c>
      <c r="D18" s="20" t="s">
        <v>20</v>
      </c>
      <c r="E18" s="17">
        <v>430</v>
      </c>
      <c r="F18" s="17">
        <v>471</v>
      </c>
      <c r="G18" s="11">
        <f t="shared" si="0"/>
        <v>41</v>
      </c>
      <c r="H18" s="19">
        <f t="shared" si="1"/>
        <v>9.5348837209302331E-2</v>
      </c>
      <c r="I18" s="17">
        <v>169</v>
      </c>
      <c r="J18" s="17">
        <v>193</v>
      </c>
      <c r="K18" s="11">
        <f t="shared" si="2"/>
        <v>24</v>
      </c>
      <c r="L18" s="19">
        <f t="shared" si="3"/>
        <v>0.14201183431952663</v>
      </c>
      <c r="M18" s="17">
        <v>116</v>
      </c>
      <c r="N18" s="17">
        <v>107</v>
      </c>
      <c r="O18" s="11">
        <f t="shared" si="4"/>
        <v>-9</v>
      </c>
      <c r="P18" s="19">
        <f t="shared" si="5"/>
        <v>-7.7586206896551727E-2</v>
      </c>
      <c r="Q18" s="17">
        <v>250</v>
      </c>
      <c r="R18" s="17">
        <v>241</v>
      </c>
      <c r="S18" s="11">
        <f t="shared" si="6"/>
        <v>-9</v>
      </c>
      <c r="T18" s="19">
        <f t="shared" si="7"/>
        <v>-3.5999999999999997E-2</v>
      </c>
      <c r="U18" s="17">
        <v>184</v>
      </c>
      <c r="V18" s="17">
        <v>190</v>
      </c>
      <c r="W18" s="11">
        <f t="shared" si="8"/>
        <v>6</v>
      </c>
      <c r="X18" s="19">
        <f t="shared" si="9"/>
        <v>3.2608695652173912E-2</v>
      </c>
      <c r="Y18" s="17">
        <f t="shared" si="10"/>
        <v>1149</v>
      </c>
      <c r="Z18" s="17">
        <f t="shared" si="10"/>
        <v>1202</v>
      </c>
      <c r="AA18" s="11">
        <f t="shared" si="11"/>
        <v>53</v>
      </c>
      <c r="AB18" s="18">
        <f t="shared" si="12"/>
        <v>4.6127067014795471E-2</v>
      </c>
      <c r="AC18" s="1"/>
    </row>
    <row r="19" spans="2:29" ht="16.5" customHeight="1" x14ac:dyDescent="0.3">
      <c r="B19" s="35" t="s">
        <v>57</v>
      </c>
      <c r="C19" s="30" t="s">
        <v>58</v>
      </c>
      <c r="D19" s="20" t="s">
        <v>21</v>
      </c>
      <c r="E19" s="17">
        <v>177</v>
      </c>
      <c r="F19" s="17">
        <v>196</v>
      </c>
      <c r="G19" s="11">
        <f t="shared" si="0"/>
        <v>19</v>
      </c>
      <c r="H19" s="19">
        <f t="shared" si="1"/>
        <v>0.10734463276836158</v>
      </c>
      <c r="I19" s="17">
        <v>63</v>
      </c>
      <c r="J19" s="17">
        <v>66</v>
      </c>
      <c r="K19" s="11">
        <f t="shared" si="2"/>
        <v>3</v>
      </c>
      <c r="L19" s="19">
        <f t="shared" si="3"/>
        <v>4.7619047619047616E-2</v>
      </c>
      <c r="M19" s="17">
        <v>19</v>
      </c>
      <c r="N19" s="17">
        <v>21</v>
      </c>
      <c r="O19" s="11">
        <f t="shared" si="4"/>
        <v>2</v>
      </c>
      <c r="P19" s="19">
        <f t="shared" si="5"/>
        <v>0.10526315789473684</v>
      </c>
      <c r="Q19" s="17">
        <v>133</v>
      </c>
      <c r="R19" s="17">
        <v>143</v>
      </c>
      <c r="S19" s="11">
        <f t="shared" si="6"/>
        <v>10</v>
      </c>
      <c r="T19" s="19">
        <f t="shared" si="7"/>
        <v>7.5187969924812026E-2</v>
      </c>
      <c r="U19" s="17">
        <v>32</v>
      </c>
      <c r="V19" s="17">
        <v>37</v>
      </c>
      <c r="W19" s="11">
        <f t="shared" si="8"/>
        <v>5</v>
      </c>
      <c r="X19" s="19">
        <f t="shared" si="9"/>
        <v>0.15625</v>
      </c>
      <c r="Y19" s="17">
        <f t="shared" si="10"/>
        <v>424</v>
      </c>
      <c r="Z19" s="17">
        <f t="shared" si="10"/>
        <v>463</v>
      </c>
      <c r="AA19" s="11">
        <f t="shared" si="11"/>
        <v>39</v>
      </c>
      <c r="AB19" s="18">
        <f t="shared" si="12"/>
        <v>9.1981132075471692E-2</v>
      </c>
    </row>
    <row r="20" spans="2:29" s="10" customFormat="1" ht="16.5" customHeight="1" x14ac:dyDescent="0.25">
      <c r="B20" s="36"/>
      <c r="C20" s="45"/>
      <c r="D20" s="20" t="s">
        <v>22</v>
      </c>
      <c r="E20" s="17">
        <v>1433</v>
      </c>
      <c r="F20" s="17">
        <v>1569</v>
      </c>
      <c r="G20" s="11">
        <f t="shared" si="0"/>
        <v>136</v>
      </c>
      <c r="H20" s="19">
        <f t="shared" si="1"/>
        <v>9.4905792044661555E-2</v>
      </c>
      <c r="I20" s="17">
        <v>697</v>
      </c>
      <c r="J20" s="17">
        <v>763</v>
      </c>
      <c r="K20" s="11">
        <f t="shared" si="2"/>
        <v>66</v>
      </c>
      <c r="L20" s="19">
        <f t="shared" si="3"/>
        <v>9.4691535150645628E-2</v>
      </c>
      <c r="M20" s="17">
        <v>594</v>
      </c>
      <c r="N20" s="17">
        <v>607</v>
      </c>
      <c r="O20" s="11">
        <f t="shared" si="4"/>
        <v>13</v>
      </c>
      <c r="P20" s="19">
        <f t="shared" si="5"/>
        <v>2.1885521885521887E-2</v>
      </c>
      <c r="Q20" s="17">
        <v>1059</v>
      </c>
      <c r="R20" s="17">
        <v>1169</v>
      </c>
      <c r="S20" s="11">
        <f t="shared" si="6"/>
        <v>110</v>
      </c>
      <c r="T20" s="19">
        <f t="shared" si="7"/>
        <v>0.10387157695939565</v>
      </c>
      <c r="U20" s="17">
        <v>530</v>
      </c>
      <c r="V20" s="17">
        <v>560</v>
      </c>
      <c r="W20" s="11">
        <f t="shared" si="8"/>
        <v>30</v>
      </c>
      <c r="X20" s="19">
        <f t="shared" si="9"/>
        <v>5.6603773584905662E-2</v>
      </c>
      <c r="Y20" s="17">
        <f t="shared" si="10"/>
        <v>4313</v>
      </c>
      <c r="Z20" s="17">
        <f t="shared" si="10"/>
        <v>4668</v>
      </c>
      <c r="AA20" s="11">
        <f t="shared" si="11"/>
        <v>355</v>
      </c>
      <c r="AB20" s="18">
        <f t="shared" si="12"/>
        <v>8.2309297472756782E-2</v>
      </c>
      <c r="AC20" s="27"/>
    </row>
    <row r="21" spans="2:29" ht="16.5" customHeight="1" x14ac:dyDescent="0.25">
      <c r="B21" s="36"/>
      <c r="C21" s="45"/>
      <c r="D21" s="22" t="s">
        <v>7</v>
      </c>
      <c r="E21" s="48">
        <v>466</v>
      </c>
      <c r="F21" s="17">
        <v>490</v>
      </c>
      <c r="G21" s="11">
        <f t="shared" si="0"/>
        <v>24</v>
      </c>
      <c r="H21" s="19">
        <f t="shared" si="1"/>
        <v>5.1502145922746781E-2</v>
      </c>
      <c r="I21" s="48">
        <v>194</v>
      </c>
      <c r="J21" s="48">
        <v>212</v>
      </c>
      <c r="K21" s="11">
        <f t="shared" si="2"/>
        <v>18</v>
      </c>
      <c r="L21" s="19">
        <f t="shared" si="3"/>
        <v>9.2783505154639179E-2</v>
      </c>
      <c r="M21" s="48">
        <v>43</v>
      </c>
      <c r="N21" s="48">
        <v>44</v>
      </c>
      <c r="O21" s="11">
        <f t="shared" si="4"/>
        <v>1</v>
      </c>
      <c r="P21" s="19">
        <f t="shared" si="5"/>
        <v>2.3255813953488372E-2</v>
      </c>
      <c r="Q21" s="48">
        <v>382</v>
      </c>
      <c r="R21" s="17">
        <v>403</v>
      </c>
      <c r="S21" s="11">
        <f t="shared" si="6"/>
        <v>21</v>
      </c>
      <c r="T21" s="19">
        <f t="shared" si="7"/>
        <v>5.4973821989528798E-2</v>
      </c>
      <c r="U21" s="48">
        <v>283</v>
      </c>
      <c r="V21" s="17">
        <v>290</v>
      </c>
      <c r="W21" s="11">
        <f t="shared" si="8"/>
        <v>7</v>
      </c>
      <c r="X21" s="19">
        <f t="shared" si="9"/>
        <v>2.4734982332155476E-2</v>
      </c>
      <c r="Y21" s="17">
        <f t="shared" si="10"/>
        <v>1368</v>
      </c>
      <c r="Z21" s="17">
        <f t="shared" si="10"/>
        <v>1439</v>
      </c>
      <c r="AA21" s="11">
        <f t="shared" si="11"/>
        <v>71</v>
      </c>
      <c r="AB21" s="18">
        <f t="shared" si="12"/>
        <v>5.1900584795321635E-2</v>
      </c>
      <c r="AC21" s="14"/>
    </row>
    <row r="22" spans="2:29" ht="16.5" customHeight="1" thickBot="1" x14ac:dyDescent="0.3">
      <c r="B22" s="37"/>
      <c r="C22" s="38"/>
      <c r="D22" s="39" t="s">
        <v>0</v>
      </c>
      <c r="E22" s="40">
        <f>SUM(E6:E21)</f>
        <v>7143</v>
      </c>
      <c r="F22" s="40">
        <f>SUM(F6:F21)</f>
        <v>7576</v>
      </c>
      <c r="G22" s="43">
        <f t="shared" si="0"/>
        <v>433</v>
      </c>
      <c r="H22" s="44">
        <f t="shared" si="1"/>
        <v>6.0618787624247515E-2</v>
      </c>
      <c r="I22" s="40">
        <f>SUM(I6:I21)</f>
        <v>4862</v>
      </c>
      <c r="J22" s="40">
        <f>SUM(J6:J21)</f>
        <v>5099</v>
      </c>
      <c r="K22" s="40">
        <f t="shared" ref="K22" si="13">J22-I22</f>
        <v>237</v>
      </c>
      <c r="L22" s="41">
        <f t="shared" ref="L22" si="14">K22/I22</f>
        <v>4.8745372274784038E-2</v>
      </c>
      <c r="M22" s="40">
        <f>SUM(M6:M21)</f>
        <v>6380</v>
      </c>
      <c r="N22" s="40">
        <f>SUM(N6:N21)</f>
        <v>6346</v>
      </c>
      <c r="O22" s="40">
        <f t="shared" ref="O22" si="15">N22-M22</f>
        <v>-34</v>
      </c>
      <c r="P22" s="41">
        <f t="shared" ref="P22" si="16">O22/M22</f>
        <v>-5.3291536050156744E-3</v>
      </c>
      <c r="Q22" s="40">
        <f>SUM(Q6:Q21)</f>
        <v>5992</v>
      </c>
      <c r="R22" s="40">
        <f>SUM(R6:R21)</f>
        <v>6402</v>
      </c>
      <c r="S22" s="40">
        <f t="shared" ref="S22" si="17">R22-Q22</f>
        <v>410</v>
      </c>
      <c r="T22" s="41">
        <f t="shared" ref="T22" si="18">S22/Q22</f>
        <v>6.8424566088117492E-2</v>
      </c>
      <c r="U22" s="47">
        <f>SUM(U6:U21)</f>
        <v>4214</v>
      </c>
      <c r="V22" s="40">
        <f>SUM(V6:V21)</f>
        <v>4181</v>
      </c>
      <c r="W22" s="40">
        <f t="shared" si="8"/>
        <v>-33</v>
      </c>
      <c r="X22" s="41">
        <f t="shared" ref="X22" si="19">W22/U22</f>
        <v>-7.8310393925011858E-3</v>
      </c>
      <c r="Y22" s="40">
        <f>SUM(Y6:Y21)</f>
        <v>28591</v>
      </c>
      <c r="Z22" s="40">
        <f>SUM(Z6:Z21)</f>
        <v>29604</v>
      </c>
      <c r="AA22" s="40">
        <f t="shared" ref="AA22" si="20">Z22-Y22</f>
        <v>1013</v>
      </c>
      <c r="AB22" s="42">
        <f t="shared" ref="AB22" si="21">AA22/Y22</f>
        <v>3.5430729949984259E-2</v>
      </c>
    </row>
    <row r="23" spans="2:29" ht="16.5" customHeight="1" x14ac:dyDescent="0.25">
      <c r="B23" s="6"/>
      <c r="C23" s="6"/>
      <c r="D23" s="15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5">
      <c r="B24" s="6"/>
      <c r="C24" s="6"/>
      <c r="D24" s="15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2"/>
      <c r="X24" s="12"/>
      <c r="Y24" s="12"/>
      <c r="Z24" s="12"/>
      <c r="AA24" s="12"/>
      <c r="AB24" s="6"/>
    </row>
    <row r="25" spans="2:29" x14ac:dyDescent="0.25">
      <c r="D25" s="6"/>
      <c r="J25" s="16" t="s">
        <v>41</v>
      </c>
      <c r="R25" s="2"/>
      <c r="W25" s="14"/>
      <c r="X25" s="14"/>
      <c r="Y25" s="14"/>
      <c r="Z25" s="13"/>
      <c r="AA25" s="14"/>
    </row>
    <row r="27" spans="2:29" x14ac:dyDescent="0.25">
      <c r="G27"/>
      <c r="H27"/>
    </row>
    <row r="28" spans="2:29" x14ac:dyDescent="0.25">
      <c r="G28"/>
      <c r="H28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MR</cp:lastModifiedBy>
  <cp:lastPrinted>2020-06-04T09:03:26Z</cp:lastPrinted>
  <dcterms:created xsi:type="dcterms:W3CDTF">2003-11-04T06:27:00Z</dcterms:created>
  <dcterms:modified xsi:type="dcterms:W3CDTF">2020-06-12T07:24:00Z</dcterms:modified>
</cp:coreProperties>
</file>